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ính giờ công" sheetId="1" r:id="rId1"/>
  </sheets>
  <calcPr calcId="191029" fullCalcOnLoad="1"/>
</workbook>
</file>

<file path=xl/styles.xml><?xml version="1.0" encoding="utf-8"?>
<styleSheet xmlns="http://schemas.openxmlformats.org/spreadsheetml/2006/main">
  <numFmts count="3">
    <numFmt numFmtId="164" formatCode="#,##0"/>
    <numFmt numFmtId="165" formatCode="0%"/>
    <numFmt numFmtId="166" formatCode="0.0"/>
  </numFmts>
  <fonts count="6">
    <font>
      <sz val="11"/>
      <name val="Arial"/>
    </font>
    <font>
      <b/>
      <sz val="11"/>
      <color rgb="FFFFFFFF"/>
      <name val="Arial"/>
    </font>
    <font>
      <b/>
      <sz val="11"/>
      <name val="Arial"/>
    </font>
    <font>
      <b/>
      <sz val="15"/>
      <color rgb="FF14306A"/>
      <name val="Arial"/>
    </font>
    <font>
      <i/>
      <sz val="10"/>
      <color rgb="FF5A6275"/>
      <name val="Arial"/>
    </font>
    <font>
      <b/>
      <sz val="11"/>
      <color rgb="FF0B7A3E"/>
      <name val="Arial"/>
    </font>
  </fonts>
  <fills count="6">
    <fill>
      <patternFill patternType="none"/>
    </fill>
    <fill>
      <patternFill patternType="gray125"/>
    </fill>
    <fill>
      <patternFill patternType="solid">
        <fgColor rgb="FF14306A"/>
        <bgColor indexed="64"/>
      </patternFill>
    </fill>
    <fill>
      <patternFill patternType="solid">
        <fgColor rgb="FFFFF6D6"/>
        <bgColor indexed="64"/>
      </patternFill>
    </fill>
    <fill>
      <patternFill patternType="solid">
        <fgColor rgb="FFEAF1FF"/>
        <bgColor indexed="64"/>
      </patternFill>
    </fill>
    <fill>
      <patternFill patternType="solid">
        <fgColor rgb="FFEDEFF3"/>
        <bgColor indexed="64"/>
      </patternFill>
    </fill>
  </fills>
  <borders count="2">
    <border>
      <left/>
      <right/>
      <top/>
      <bottom/>
      <diagonal/>
    </border>
    <border>
      <left style="thin">
        <color rgb="FFB9C6EE"/>
      </left>
      <right style="thin">
        <color rgb="FFB9C6EE"/>
      </right>
      <top style="thin">
        <color rgb="FFB9C6EE"/>
      </top>
      <bottom style="thin">
        <color rgb="FFB9C6EE"/>
      </bottom>
      <diagonal/>
    </border>
  </borders>
  <cellStyleXfs count="1">
    <xf numFmtId="0" fontId="0" fillId="0" borderId="0"/>
  </cellStyleXfs>
  <cellXfs count="19">
    <xf numFmtId="0" fontId="0" fillId="0" borderId="0" xfId="0"/>
    <xf numFmtId="0" fontId="1" fillId="2" borderId="1" xfId="0" applyFont="1" applyFill="1" applyBorder="1" applyAlignment="1">
      <alignment horizontal="center" vertical="center" wrapText="1"/>
    </xf>
    <xf numFmtId="0" fontId="0" fillId="0" borderId="1" xfId="0" applyBorder="1" applyAlignment="1">
      <alignment vertical="center" wrapText="1"/>
    </xf>
    <xf numFmtId="164" fontId="0" fillId="3" borderId="1" xfId="0" applyNumberFormat="1" applyFill="1" applyBorder="1"/>
    <xf numFmtId="164" fontId="2" fillId="4" borderId="1" xfId="0" applyNumberFormat="1" applyFont="1" applyFill="1" applyBorder="1"/>
    <xf numFmtId="165" fontId="0" fillId="0" borderId="1" xfId="0" applyNumberFormat="1" applyBorder="1" applyAlignment="1">
      <alignment horizontal="center"/>
    </xf>
    <xf numFmtId="0" fontId="3" fillId="0" borderId="0" xfId="0" applyFont="1"/>
    <xf numFmtId="0" fontId="4" fillId="0" borderId="0" xfId="0" applyFont="1" applyAlignment="1">
      <alignment vertical="top" wrapText="1"/>
    </xf>
    <xf numFmtId="0" fontId="0" fillId="3" borderId="1" xfId="0" applyFill="1" applyBorder="1" applyAlignment="1">
      <alignment horizontal="center" vertical="center"/>
    </xf>
    <xf numFmtId="0" fontId="0" fillId="3" borderId="1" xfId="0" applyFill="1" applyBorder="1" applyAlignment="1">
      <alignment vertical="center" wrapText="1"/>
    </xf>
    <xf numFmtId="0" fontId="2" fillId="4" borderId="1" xfId="0" applyFont="1" applyFill="1" applyBorder="1" applyAlignment="1">
      <alignment vertical="center" wrapText="1"/>
    </xf>
    <xf numFmtId="0" fontId="5" fillId="0" borderId="1" xfId="0" applyFont="1" applyBorder="1" applyAlignment="1">
      <alignment horizontal="center" vertical="center" wrapText="1"/>
    </xf>
    <xf numFmtId="0" fontId="0" fillId="3" borderId="1" xfId="0" applyFill="1" applyBorder="1" applyAlignment="1">
      <alignment horizontal="center"/>
    </xf>
    <xf numFmtId="164" fontId="0" fillId="5" borderId="1" xfId="0" applyNumberFormat="1" applyFill="1" applyBorder="1"/>
    <xf numFmtId="165" fontId="0" fillId="5" borderId="1" xfId="0" applyNumberFormat="1" applyFill="1" applyBorder="1" applyAlignment="1">
      <alignment horizontal="center"/>
    </xf>
    <xf numFmtId="164" fontId="2" fillId="4" borderId="1" xfId="0" applyNumberFormat="1" applyFont="1" applyFill="1" applyBorder="1"/>
    <xf numFmtId="166" fontId="0" fillId="3" borderId="1" xfId="0" applyNumberFormat="1" applyFill="1" applyBorder="1"/>
    <xf numFmtId="166" fontId="0" fillId="5" borderId="1" xfId="0" applyNumberFormat="1" applyFill="1" applyBorder="1"/>
    <xf numFmtId="0" fontId="0" fillId="5" borderId="1" xfId="0" applyFill="1" applyBorder="1" applyAlignment="1">
      <alignment vertical="center" wrapText="1"/>
    </xf>
  </cellXfs>
  <cellStyles count="1">
    <cellStyle name="Normal" xfId="0" builtinId="0"/>
  </cellStyles>
  <dxfs count="3">
    <dxf>
      <font>
        <color rgb="FF9C0006"/>
      </font>
      <fill>
        <patternFill>
          <bgColor rgb="FFFFC7CE"/>
        </patternFill>
      </fill>
    </dxf>
    <dxf>
      <font>
        <color rgb="FF0B7A3E"/>
      </font>
      <fill>
        <patternFill>
          <bgColor rgb="FFC6EFCE"/>
        </patternFill>
      </fill>
    </dxf>
    <dxf>
      <font>
        <b/>
        <color rgb="FF9C5700"/>
      </font>
      <fill>
        <patternFill>
          <bgColor rgb="FFFFEB9C"/>
        </patternFill>
      </fill>
    </dxf>
  </d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FormatPr defaultRowHeight="18"/>
  <cols>
    <col min="1" max="1" width="52" customWidth="1"/>
    <col min="2" max="2" width="22" customWidth="1"/>
    <col min="3" max="3" width="28" customWidth="1"/>
    <col min="4" max="4" width="22" customWidth="1"/>
    <col min="5" max="5" width="24" customWidth="1"/>
    <col min="6" max="6" width="26" customWidth="1"/>
  </cols>
  <sheetData>
    <row r="1">
      <c r="A1" s="6" t="inlineStr">
        <is>
          <t xml:space="preserve">Tự dựng hay dùng app: tính giờ công</t>
        </is>
      </c>
    </row>
    <row r="2" ht="62" customHeight="1">
      <c r="A2" s="7" t="inlineStr">
        <is>
          <t xml:space="preserve">Mọi số trong tệp là ví dụ giả định, không phải lời khuyên tài chính. Giá trị một giờ là con số bạn tự đặt, không phải lương chuẩn. Giá gói lấy từ trang bảng giá ngày 2/11/2026 (gói Tiêu chuẩn 199.000đ/tháng, chưa gồm VAT; trả 1 năm 1.990.000đ). Hãy đối chiếu lại giá hiện tại.</t>
        </is>
      </c>
    </row>
    <row r="3">
      <c r="A3" s="10" t="inlineStr">
        <is>
          <t xml:space="preserve">KHU NHẬP (ô vàng)</t>
        </is>
      </c>
    </row>
    <row r="4">
      <c r="A4" s="10" t="inlineStr">
        <is>
          <t xml:space="preserve">Giờ dựng ban đầu, một lần</t>
        </is>
      </c>
      <c r="B4" s="3">
        <v>8</v>
      </c>
      <c r="C4" s="7" t="inlineStr">
        <is>
          <t xml:space="preserve">giờ</t>
        </is>
      </c>
    </row>
    <row r="5">
      <c r="A5" s="10" t="inlineStr">
        <is>
          <t xml:space="preserve">Giờ bảo trì mỗi tháng</t>
        </is>
      </c>
      <c r="B5" s="3">
        <v>1</v>
      </c>
      <c r="C5" s="7" t="inlineStr">
        <is>
          <t xml:space="preserve">giờ mỗi tháng</t>
        </is>
      </c>
    </row>
    <row r="6">
      <c r="A6" s="10" t="inlineStr">
        <is>
          <t xml:space="preserve">Số tháng tính</t>
        </is>
      </c>
      <c r="B6" s="3">
        <v>12</v>
      </c>
      <c r="C6" s="7" t="inlineStr">
        <is>
          <t xml:space="preserve">tháng</t>
        </is>
      </c>
    </row>
    <row r="7">
      <c r="A7" s="10" t="inlineStr">
        <is>
          <t xml:space="preserve">Giờ làm quen với app</t>
        </is>
      </c>
      <c r="B7" s="3">
        <v>0</v>
      </c>
      <c r="C7" s="7" t="inlineStr">
        <is>
          <t xml:space="preserve">nhập 2 để tính thêm giờ làm quen; mức hoà vốn gói năm khi đó lên khoảng 110.600đ</t>
        </is>
      </c>
    </row>
    <row r="8">
      <c r="A8" s="10" t="inlineStr">
        <is>
          <t xml:space="preserve">Giá trị một giờ của bạn (đồng)</t>
        </is>
      </c>
      <c r="B8" s="3">
        <v>60000</v>
      </c>
      <c r="C8" s="7" t="inlineStr">
        <is>
          <t xml:space="preserve">bạn tự đặt; 60.000 là người A trong bài</t>
        </is>
      </c>
    </row>
    <row r="9">
      <c r="A9" s="10" t="inlineStr">
        <is>
          <t xml:space="preserve">Giá gói theo tháng (đồng)</t>
        </is>
      </c>
      <c r="B9" s="3">
        <v>199000</v>
      </c>
      <c r="C9" s="7" t="inlineStr">
        <is>
          <t xml:space="preserve">gói Tiêu chuẩn</t>
        </is>
      </c>
    </row>
    <row r="10">
      <c r="A10" s="10" t="inlineStr">
        <is>
          <t xml:space="preserve">Giá gói trả 1 năm (đồng)</t>
        </is>
      </c>
      <c r="B10" s="3">
        <v>1990000</v>
      </c>
      <c r="C10" s="7" t="inlineStr">
        <is>
          <t xml:space="preserve">chỉ so sánh khi số tháng tính = 12</t>
        </is>
      </c>
    </row>
    <row r="12">
      <c r="A12" s="10" t="inlineStr">
        <is>
          <t xml:space="preserve">KẾT QUẢ (ô xám, tự tính)</t>
        </is>
      </c>
    </row>
    <row r="13">
      <c r="A13" s="10" t="inlineStr">
        <is>
          <t xml:space="preserve">Tổng giờ tự dựng = dựng + bảo trì × số tháng</t>
        </is>
      </c>
      <c r="B13" s="17">
        <f>B4+B5*B6</f>
      </c>
    </row>
    <row r="14">
      <c r="A14" s="10" t="inlineStr">
        <is>
          <t xml:space="preserve">Chi phí giờ công tự dựng (đồng)</t>
        </is>
      </c>
      <c r="B14" s="13">
        <f>B13*B8</f>
      </c>
    </row>
    <row r="15">
      <c r="A15" s="10" t="inlineStr">
        <is>
          <t xml:space="preserve">Chi phí app trả hằng tháng (đồng)</t>
        </is>
      </c>
      <c r="B15" s="13">
        <f>B9*B6+B7*B8</f>
      </c>
    </row>
    <row r="16">
      <c r="A16" s="10" t="inlineStr">
        <is>
          <t xml:space="preserve">Chi phí app trả 1 năm (đồng)</t>
        </is>
      </c>
      <c r="B16" s="13">
        <f>IF(B6=12,B10+B7*B8,"Chỉ so khi số tháng = 12")</f>
      </c>
    </row>
    <row r="17">
      <c r="A17" s="10" t="inlineStr">
        <is>
          <t xml:space="preserve">Mức hoà vốn gói trả 1 năm (đồng mỗi giờ)</t>
        </is>
      </c>
      <c r="B17" s="13">
        <f>IF(B13-B7&gt;0,B10/(B13-B7),"Không tính được")</f>
      </c>
    </row>
    <row r="18">
      <c r="A18" s="10" t="inlineStr">
        <is>
          <t xml:space="preserve">Mức hoà vốn gói hằng tháng (đồng mỗi giờ)</t>
        </is>
      </c>
      <c r="B18" s="13">
        <f>IF(B13-B7&gt;0,B9*B6/(B13-B7),"Không tính được")</f>
      </c>
    </row>
    <row r="19">
      <c r="A19" s="10" t="inlineStr">
        <is>
          <t xml:space="preserve">Chênh lệch so với gói năm (dương: tự dựng rẻ hơn)</t>
        </is>
      </c>
      <c r="B19" s="13">
        <f>IF(B6=12,B16-B14,"Chỉ so khi số tháng = 12")</f>
      </c>
    </row>
    <row r="20">
      <c r="A20" s="10" t="inlineStr">
        <is>
          <t xml:space="preserve">Chênh lệch so với gói tháng (dương: tự dựng rẻ hơn)</t>
        </is>
      </c>
      <c r="B20" s="13">
        <f>B15-B14</f>
      </c>
    </row>
    <row r="21" ht="34" customHeight="1">
      <c r="A21" s="10" t="inlineStr">
        <is>
          <t xml:space="preserve">Kết luận</t>
        </is>
      </c>
      <c r="B21" s="18">
        <f>IF(AND(ISNUMBER(B17),B8&lt;B17),"Tự dựng rẻ hơn cả hai cách trả",IF(AND(ISNUMBER(B18),B8&gt;B18),"App có sẵn rẻ hơn cả hai cách trả","Ở giữa hai mức hoà vốn: tuỳ bạn trả theo tháng hay theo năm"))</f>
      </c>
    </row>
    <row r="22">
      <c r="A22" s="10" t="inlineStr">
        <is>
          <t xml:space="preserve">Tháng bắt đầu tự dựng rẻ hơn gói tháng</t>
        </is>
      </c>
      <c r="B22" s="17">
        <f>IF(B9-B8*B5&lt;=0,"App luôn rẻ hơn",B8*(B4-B7)/(B9-B8*B5))</f>
      </c>
    </row>
    <row r="23">
      <c r="A23" s="10" t="inlineStr">
        <is>
          <t xml:space="preserve">Tương đương số tuần</t>
        </is>
      </c>
      <c r="B23" s="17">
        <f>IF(ISNUMBER(B22),B22*52/12,"")</f>
      </c>
    </row>
    <row r="25">
      <c r="A25" s="10" t="inlineStr">
        <is>
          <t xml:space="preserve">BẢNG ĐỐI CHIẾU HAI NGƯỜI GIẢ ĐỊNH (số cố định, không phụ thuộc ô nhập)</t>
        </is>
      </c>
    </row>
    <row r="26" ht="48" customHeight="1">
      <c r="A26" s="1" t="inlineStr">
        <is>
          <t xml:space="preserve"/>
        </is>
      </c>
      <c r="B26" s="1" t="inlineStr">
        <is>
          <t xml:space="preserve">Giá trị một giờ (đồng)</t>
        </is>
      </c>
      <c r="C26" s="1" t="inlineStr">
        <is>
          <t xml:space="preserve">Giờ công tự dựng 20 giờ (đồng)</t>
        </is>
      </c>
      <c r="D26" s="1" t="inlineStr">
        <is>
          <t xml:space="preserve">So với gói trả 1 năm</t>
        </is>
      </c>
      <c r="E26" s="1" t="inlineStr">
        <is>
          <t xml:space="preserve">So với gói tháng</t>
        </is>
      </c>
      <c r="F26" s="1" t="inlineStr">
        <is>
          <t xml:space="preserve">Tháng hoà vốn so với gói tháng</t>
        </is>
      </c>
    </row>
    <row r="27">
      <c r="A27" s="10" t="inlineStr">
        <is>
          <t xml:space="preserve">Người A</t>
        </is>
      </c>
      <c r="B27" s="13">
        <v>60000</v>
      </c>
      <c r="C27" s="13">
        <f>B27*20</f>
      </c>
      <c r="D27" s="18">
        <f>IF(1990000-C27&gt;=0,"tự dựng rẻ hơn ","app rẻ hơn ")&amp;TEXT(ABS(1990000-C27),"#,##0")&amp;"đ"</f>
      </c>
      <c r="E27" s="18">
        <f>IF(2388000-C27&gt;=0,"tự dựng rẻ hơn ","app rẻ hơn ")&amp;TEXT(ABS(2388000-C27),"#,##0")&amp;"đ"</f>
      </c>
      <c r="F27" s="17">
        <f>B27*8/(199000-B27)</f>
      </c>
    </row>
    <row r="28">
      <c r="A28" s="10" t="inlineStr">
        <is>
          <t xml:space="preserve">Người B</t>
        </is>
      </c>
      <c r="B28" s="13">
        <v>150000</v>
      </c>
      <c r="C28" s="13">
        <f>B28*20</f>
      </c>
      <c r="D28" s="18">
        <f>IF(1990000-C28&gt;=0,"tự dựng rẻ hơn ","app rẻ hơn ")&amp;TEXT(ABS(1990000-C28),"#,##0")&amp;"đ"</f>
      </c>
      <c r="E28" s="18">
        <f>IF(2388000-C28&gt;=0,"tự dựng rẻ hơn ","app rẻ hơn ")&amp;TEXT(ABS(2388000-C28),"#,##0")&amp;"đ"</f>
      </c>
      <c r="F28" s="17">
        <f>B28*8/(199000-B28)</f>
      </c>
    </row>
    <row r="31" ht="46" customHeight="1">
      <c r="A31" s="7" t="inlineStr">
        <is>
          <t xml:space="preserve">Phép tính bỏ qua giờ ghi chép hằng ngày vì cả hai cách đều phải ghi. Muốn xem năm thứ hai, đổi B4 thành 0 và giữ B6 = 12: khi đó tự dựng chỉ còn 12 giờ bảo trì trong khi app vẫn tính đủ một năm.</t>
        </is>
      </c>
    </row>
    <row r="32">
      <c r="A32" s="7" t="inlineStr">
        <is>
          <t xml:space="preserve">Tệp đi kèm bài Notion hay Google Sheet hay app trên zerotohero135.com</t>
        </is>
      </c>
    </row>
  </sheetData>
  <mergeCells count="4">
    <mergeCell ref="A2:F2"/>
    <mergeCell ref="B21:F21"/>
    <mergeCell ref="A31:F31"/>
    <mergeCell ref="A32:F32"/>
  </mergeCells>
  <conditionalFormatting sqref="B19:B20">
    <cfRule type="expression" dxfId="0" priority="1">
      <formula>AND(ISNUMBER(B19),B19&lt;0)</formula>
    </cfRule>
  </conditionalFormatting>
  <dataValidations count="1">
    <dataValidation type="decimal" operator="greaterThanOrEqual" allowBlank="1" showErrorMessage="1" errorTitle="Chỉ nhập số" error="Hãy nhập một số không âm." sqref="B4:B10">
      <formula1>0</formula1>
    </dataValidation>
  </dataValidations>
  <pageMargins left="0.5" right="0.5" top="0.6" bottom="0.6" header="0.3" footer="0.3"/>
  <pageSetup paperSize="9" orientation="landscape" fitToHeight="0"/>
</worksheet>
</file>